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25440" windowHeight="13410"/>
  </bookViews>
  <sheets>
    <sheet name="Сводный сметный расчет" sheetId="2" r:id="rId1"/>
  </sheets>
  <definedNames>
    <definedName name="_xlnm.Print_Titles" localSheetId="0">'Сводный сметный расчет'!$28:$28</definedName>
  </definedNames>
  <calcPr calcId="145621"/>
</workbook>
</file>

<file path=xl/calcChain.xml><?xml version="1.0" encoding="utf-8"?>
<calcChain xmlns="http://schemas.openxmlformats.org/spreadsheetml/2006/main">
  <c r="H45" i="2" l="1"/>
  <c r="G39" i="2"/>
  <c r="G40" i="2" s="1"/>
  <c r="G41" i="2" s="1"/>
  <c r="G43" i="2" s="1"/>
  <c r="D41" i="2"/>
  <c r="D43" i="2" s="1"/>
  <c r="D39" i="2"/>
  <c r="D36" i="2"/>
  <c r="G36" i="2"/>
  <c r="H43" i="2" l="1"/>
  <c r="H39" i="2"/>
  <c r="H40" i="2" s="1"/>
  <c r="H36" i="2"/>
  <c r="H37" i="2" s="1"/>
  <c r="H41" i="2" l="1"/>
  <c r="H42" i="2" s="1"/>
</calcChain>
</file>

<file path=xl/sharedStrings.xml><?xml version="1.0" encoding="utf-8"?>
<sst xmlns="http://schemas.openxmlformats.org/spreadsheetml/2006/main" count="47" uniqueCount="47">
  <si>
    <t>(наименование стройки)</t>
  </si>
  <si>
    <t>№ пп</t>
  </si>
  <si>
    <t>монтажных работ</t>
  </si>
  <si>
    <t>оборудования, мебели, инвентаря</t>
  </si>
  <si>
    <t>прочих</t>
  </si>
  <si>
    <t>Форма № 1</t>
  </si>
  <si>
    <t>СВОДНЫЙ СМЕТНЫЙ РАСЧЕТ СТОИМОСТИ СТРОИТЕЛЬСТВА</t>
  </si>
  <si>
    <t xml:space="preserve">Заказчик </t>
  </si>
  <si>
    <t>(ссылка на документ об утверждении)</t>
  </si>
  <si>
    <t>Номера сметных расчетов и смет</t>
  </si>
  <si>
    <t>Наименование глав, объектов, работ и затрат</t>
  </si>
  <si>
    <t>строитель-
ных работ</t>
  </si>
  <si>
    <t>В том числе возвратных сумм  тыс. руб.</t>
  </si>
  <si>
    <t>Капитальный ремонт фасада здания Муниципального бюджетного общеобразовательного учреждения "Средняя общеобразовательная школа №10", расположенная по адресу: Иркутская обл, Слюдянский район, г. Байкальск, пер. Школьный 1</t>
  </si>
  <si>
    <t>Сметная стоимость, тыс. руб.</t>
  </si>
  <si>
    <t>Общая сметная стоимость, тыс. руб.</t>
  </si>
  <si>
    <t>Глава 2. Основные объекты</t>
  </si>
  <si>
    <t>02-01</t>
  </si>
  <si>
    <t>Общестроительные работы</t>
  </si>
  <si>
    <t>Итого по Главе 2. "Основные объекты"</t>
  </si>
  <si>
    <t>Глава 7. Прочие работы и затраты</t>
  </si>
  <si>
    <t>Приказ №15/1 от 26.02.2020 г. ОА Спецавтохозяйство</t>
  </si>
  <si>
    <t>Затраты на утилизацию строительного мусора на полигоне ТБО</t>
  </si>
  <si>
    <r>
      <t>16,18</t>
    </r>
    <r>
      <rPr>
        <i/>
        <sz val="10"/>
        <rFont val="Arial"/>
        <family val="2"/>
        <charset val="204"/>
      </rPr>
      <t xml:space="preserve">
250*64,73</t>
    </r>
  </si>
  <si>
    <t>Итого по Главе 7. "Прочие работы и затраты"</t>
  </si>
  <si>
    <t>Непредвиденные затраты</t>
  </si>
  <si>
    <t>МДС 81-35.2004 п.4.96</t>
  </si>
  <si>
    <t>Непредвиденные затраты - 2%</t>
  </si>
  <si>
    <t>Итого "Непредвиденные затраты"</t>
  </si>
  <si>
    <t>Налоги и обязательные платежи</t>
  </si>
  <si>
    <t>МДС 81-35.2004 п.4.100</t>
  </si>
  <si>
    <t>НДС - 20%</t>
  </si>
  <si>
    <t>Итого "Налоги и обязательные платежи"</t>
  </si>
  <si>
    <t>Всего по сводному расчету</t>
  </si>
  <si>
    <t>Муниципальное бюджетное общеобразовательное учреждение "Средняя общеобразовательная школа №10"</t>
  </si>
  <si>
    <t>Директор МБОУ СОШ№10</t>
  </si>
  <si>
    <t>________________ А.В.Тюрина</t>
  </si>
  <si>
    <t>"Утвержден" «    »________________2022 г.</t>
  </si>
  <si>
    <t>«    »________________2022 г.</t>
  </si>
  <si>
    <t>Составлена в ценах по состоянию на 2022г.</t>
  </si>
  <si>
    <t>Итого с индексом фактической инфляции</t>
  </si>
  <si>
    <t>Итого с индексом прогнозной инфляции</t>
  </si>
  <si>
    <t xml:space="preserve">Ведущий инженер ___________________________О.В.Арыкова </t>
  </si>
  <si>
    <t>(должность, подпись, расшифровка)</t>
  </si>
  <si>
    <t>Индекс фактической инфляции 1,1208 на основани расчёта начальной (максимальной) цены контракта при осуществлении закупок услуг по выборочному капитальному ремонту</t>
  </si>
  <si>
    <t>Индекс прогнозный инфляции на период выполнения работ 1,0210  на основани расчёта начальной (максимальной) цены контракта при осуществлении закупок услуг по выборочному капитальному ремонту</t>
  </si>
  <si>
    <t>Сводный сметный расчет в сумме 6734,12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</si>
</sst>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49" fontId="1" fillId="0" borderId="0" xfId="0" applyNumberFormat="1" applyFont="1" applyBorder="1" applyAlignment="1">
      <alignment horizontal="left" vertical="top"/>
    </xf>
    <xf numFmtId="0" fontId="1" fillId="0" borderId="0" xfId="0" applyFont="1" applyBorder="1" applyAlignment="1">
      <alignment horizontal="right" vertical="top"/>
    </xf>
    <xf numFmtId="0" fontId="1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/>
    </xf>
    <xf numFmtId="0" fontId="1" fillId="0" borderId="2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right" vertical="top" wrapText="1"/>
    </xf>
    <xf numFmtId="2" fontId="3" fillId="0" borderId="2" xfId="0" applyNumberFormat="1" applyFont="1" applyBorder="1" applyAlignment="1">
      <alignment horizontal="right" vertical="top" wrapText="1"/>
    </xf>
    <xf numFmtId="2" fontId="1" fillId="0" borderId="2" xfId="0" applyNumberFormat="1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0" xfId="0" applyFont="1"/>
    <xf numFmtId="49" fontId="1" fillId="0" borderId="0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right" vertical="top" wrapText="1"/>
    </xf>
    <xf numFmtId="49" fontId="1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1" fillId="0" borderId="2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2" fontId="2" fillId="0" borderId="2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right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164" fontId="1" fillId="0" borderId="2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49" fontId="2" fillId="0" borderId="2" xfId="0" applyNumberFormat="1" applyFont="1" applyBorder="1" applyAlignment="1">
      <alignment horizontal="right" vertical="top" wrapText="1"/>
    </xf>
    <xf numFmtId="0" fontId="0" fillId="0" borderId="2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2" fontId="2" fillId="0" borderId="3" xfId="0" applyNumberFormat="1" applyFont="1" applyBorder="1" applyAlignment="1">
      <alignment horizontal="right" vertical="top" wrapText="1"/>
    </xf>
    <xf numFmtId="2" fontId="2" fillId="0" borderId="4" xfId="0" applyNumberFormat="1" applyFont="1" applyBorder="1" applyAlignment="1">
      <alignment horizontal="right" vertical="top" wrapText="1"/>
    </xf>
    <xf numFmtId="49" fontId="1" fillId="0" borderId="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50"/>
  <sheetViews>
    <sheetView showGridLines="0" tabSelected="1" view="pageBreakPreview" topLeftCell="A16" zoomScale="60" zoomScaleNormal="100" workbookViewId="0">
      <selection activeCell="B39" sqref="B39"/>
    </sheetView>
  </sheetViews>
  <sheetFormatPr defaultRowHeight="12.75" x14ac:dyDescent="0.2"/>
  <cols>
    <col min="1" max="1" width="5" style="1" customWidth="1"/>
    <col min="2" max="2" width="19.28515625" style="2" customWidth="1"/>
    <col min="3" max="3" width="51.28515625" style="2" customWidth="1"/>
    <col min="4" max="4" width="13.140625" style="7" customWidth="1"/>
    <col min="5" max="5" width="13" style="7" customWidth="1"/>
    <col min="6" max="6" width="13.42578125" style="7" customWidth="1"/>
    <col min="7" max="7" width="12.5703125" style="7" customWidth="1"/>
    <col min="8" max="8" width="13.85546875" style="7" customWidth="1"/>
    <col min="9" max="16384" width="9.140625" style="5"/>
  </cols>
  <sheetData>
    <row r="1" spans="1:8" x14ac:dyDescent="0.2">
      <c r="D1" s="3"/>
      <c r="E1" s="3"/>
      <c r="F1" s="3"/>
      <c r="G1" s="3"/>
      <c r="H1" s="4" t="s">
        <v>5</v>
      </c>
    </row>
    <row r="2" spans="1:8" ht="12.75" customHeight="1" x14ac:dyDescent="0.2">
      <c r="B2" s="2" t="s">
        <v>7</v>
      </c>
      <c r="C2" s="60" t="s">
        <v>34</v>
      </c>
      <c r="D2" s="60"/>
      <c r="E2" s="60"/>
      <c r="F2" s="60"/>
      <c r="G2" s="60"/>
      <c r="H2" s="3"/>
    </row>
    <row r="3" spans="1:8" ht="0.75" customHeight="1" x14ac:dyDescent="0.2">
      <c r="C3" s="34"/>
      <c r="D3" s="35"/>
      <c r="E3" s="35"/>
      <c r="F3" s="35"/>
      <c r="G3" s="35"/>
      <c r="H3" s="3"/>
    </row>
    <row r="4" spans="1:8" s="30" customFormat="1" ht="15" customHeight="1" x14ac:dyDescent="0.2">
      <c r="A4" s="27"/>
      <c r="B4" s="28"/>
      <c r="C4" s="34"/>
      <c r="D4" s="35"/>
      <c r="E4" s="35"/>
      <c r="F4" s="35"/>
      <c r="G4" s="35"/>
      <c r="H4" s="29"/>
    </row>
    <row r="5" spans="1:8" x14ac:dyDescent="0.2">
      <c r="B5" s="2" t="s">
        <v>35</v>
      </c>
      <c r="C5" s="31"/>
      <c r="D5" s="20"/>
      <c r="E5" s="47"/>
      <c r="F5" s="21"/>
      <c r="G5" s="21"/>
      <c r="H5" s="3"/>
    </row>
    <row r="6" spans="1:8" ht="18.75" customHeight="1" x14ac:dyDescent="0.2">
      <c r="B6" s="2" t="s">
        <v>36</v>
      </c>
      <c r="C6" s="11"/>
      <c r="D6" s="20"/>
      <c r="E6" s="12"/>
      <c r="F6" s="21"/>
      <c r="G6" s="21"/>
      <c r="H6" s="3"/>
    </row>
    <row r="7" spans="1:8" x14ac:dyDescent="0.2">
      <c r="B7" s="2" t="s">
        <v>37</v>
      </c>
      <c r="C7" s="11"/>
      <c r="D7" s="3"/>
      <c r="E7" s="6"/>
      <c r="F7" s="3"/>
      <c r="G7" s="3"/>
      <c r="H7" s="3"/>
    </row>
    <row r="8" spans="1:8" x14ac:dyDescent="0.2">
      <c r="D8" s="3"/>
      <c r="E8" s="6"/>
      <c r="F8" s="3"/>
      <c r="G8" s="3"/>
      <c r="H8" s="3"/>
    </row>
    <row r="9" spans="1:8" x14ac:dyDescent="0.2">
      <c r="B9" s="2" t="s">
        <v>46</v>
      </c>
      <c r="D9" s="3"/>
      <c r="E9" s="6"/>
      <c r="F9" s="3"/>
      <c r="G9" s="3"/>
      <c r="H9" s="3"/>
    </row>
    <row r="10" spans="1:8" x14ac:dyDescent="0.2">
      <c r="B10" s="2" t="s">
        <v>12</v>
      </c>
      <c r="D10" s="3"/>
      <c r="E10" s="3"/>
      <c r="F10" s="3"/>
      <c r="G10" s="3"/>
      <c r="H10" s="3"/>
    </row>
    <row r="11" spans="1:8" x14ac:dyDescent="0.2">
      <c r="C11" s="61"/>
      <c r="D11" s="62"/>
      <c r="E11" s="62"/>
      <c r="F11" s="62"/>
      <c r="G11" s="62"/>
      <c r="H11" s="3"/>
    </row>
    <row r="12" spans="1:8" x14ac:dyDescent="0.2">
      <c r="D12" s="6" t="s">
        <v>8</v>
      </c>
      <c r="F12" s="3"/>
      <c r="G12" s="3"/>
      <c r="H12" s="3"/>
    </row>
    <row r="13" spans="1:8" x14ac:dyDescent="0.2">
      <c r="D13" s="3"/>
      <c r="E13" s="6"/>
      <c r="F13" s="3"/>
      <c r="G13" s="3"/>
      <c r="H13" s="3"/>
    </row>
    <row r="14" spans="1:8" x14ac:dyDescent="0.2">
      <c r="B14" s="2" t="s">
        <v>38</v>
      </c>
      <c r="H14" s="3"/>
    </row>
    <row r="15" spans="1:8" x14ac:dyDescent="0.2">
      <c r="G15" s="3"/>
      <c r="H15" s="3"/>
    </row>
    <row r="16" spans="1:8" x14ac:dyDescent="0.2">
      <c r="D16" s="8" t="s">
        <v>6</v>
      </c>
      <c r="F16" s="3"/>
      <c r="G16" s="3"/>
      <c r="H16" s="3"/>
    </row>
    <row r="17" spans="1:8" x14ac:dyDescent="0.2">
      <c r="D17" s="9"/>
      <c r="F17" s="3"/>
      <c r="G17" s="3"/>
      <c r="H17" s="3"/>
    </row>
    <row r="18" spans="1:8" ht="27.95" customHeight="1" x14ac:dyDescent="0.2">
      <c r="C18" s="61" t="s">
        <v>13</v>
      </c>
      <c r="D18" s="62"/>
      <c r="E18" s="62"/>
      <c r="F18" s="62"/>
      <c r="G18" s="62"/>
      <c r="H18" s="3"/>
    </row>
    <row r="19" spans="1:8" x14ac:dyDescent="0.2">
      <c r="D19" s="10" t="s">
        <v>0</v>
      </c>
      <c r="F19" s="3"/>
      <c r="G19" s="3"/>
      <c r="H19" s="3"/>
    </row>
    <row r="20" spans="1:8" x14ac:dyDescent="0.2">
      <c r="H20" s="3"/>
    </row>
    <row r="21" spans="1:8" x14ac:dyDescent="0.2">
      <c r="B21" s="2" t="s">
        <v>39</v>
      </c>
      <c r="D21" s="9"/>
      <c r="E21" s="3"/>
      <c r="F21" s="3"/>
      <c r="G21" s="3"/>
      <c r="H21" s="3"/>
    </row>
    <row r="22" spans="1:8" x14ac:dyDescent="0.2">
      <c r="D22" s="9"/>
      <c r="E22" s="3"/>
      <c r="F22" s="3"/>
      <c r="G22" s="3"/>
      <c r="H22" s="3"/>
    </row>
    <row r="23" spans="1:8" x14ac:dyDescent="0.2">
      <c r="D23" s="3"/>
      <c r="E23" s="3"/>
      <c r="F23" s="3"/>
      <c r="G23" s="3"/>
      <c r="H23" s="3"/>
    </row>
    <row r="24" spans="1:8" ht="12.75" customHeight="1" x14ac:dyDescent="0.2">
      <c r="A24" s="63" t="s">
        <v>1</v>
      </c>
      <c r="B24" s="64" t="s">
        <v>9</v>
      </c>
      <c r="C24" s="64" t="s">
        <v>10</v>
      </c>
      <c r="D24" s="65" t="s">
        <v>14</v>
      </c>
      <c r="E24" s="65"/>
      <c r="F24" s="65"/>
      <c r="G24" s="65"/>
      <c r="H24" s="63" t="s">
        <v>15</v>
      </c>
    </row>
    <row r="25" spans="1:8" x14ac:dyDescent="0.2">
      <c r="A25" s="63"/>
      <c r="B25" s="64"/>
      <c r="C25" s="64"/>
      <c r="D25" s="63" t="s">
        <v>11</v>
      </c>
      <c r="E25" s="63" t="s">
        <v>2</v>
      </c>
      <c r="F25" s="63" t="s">
        <v>3</v>
      </c>
      <c r="G25" s="63" t="s">
        <v>4</v>
      </c>
      <c r="H25" s="63"/>
    </row>
    <row r="26" spans="1:8" x14ac:dyDescent="0.2">
      <c r="A26" s="63"/>
      <c r="B26" s="64"/>
      <c r="C26" s="64"/>
      <c r="D26" s="63"/>
      <c r="E26" s="63"/>
      <c r="F26" s="63"/>
      <c r="G26" s="63"/>
      <c r="H26" s="63"/>
    </row>
    <row r="27" spans="1:8" x14ac:dyDescent="0.2">
      <c r="A27" s="63"/>
      <c r="B27" s="64"/>
      <c r="C27" s="64"/>
      <c r="D27" s="63"/>
      <c r="E27" s="63"/>
      <c r="F27" s="63"/>
      <c r="G27" s="63"/>
      <c r="H27" s="63"/>
    </row>
    <row r="28" spans="1:8" x14ac:dyDescent="0.2">
      <c r="A28" s="13">
        <v>1</v>
      </c>
      <c r="B28" s="14">
        <v>2</v>
      </c>
      <c r="C28" s="14">
        <v>3</v>
      </c>
      <c r="D28" s="13">
        <v>4</v>
      </c>
      <c r="E28" s="13">
        <v>5</v>
      </c>
      <c r="F28" s="13">
        <v>6</v>
      </c>
      <c r="G28" s="13">
        <v>7</v>
      </c>
      <c r="H28" s="13">
        <v>8</v>
      </c>
    </row>
    <row r="29" spans="1:8" x14ac:dyDescent="0.2">
      <c r="A29" s="56" t="s">
        <v>16</v>
      </c>
      <c r="B29" s="57"/>
      <c r="C29" s="57"/>
      <c r="D29" s="57"/>
      <c r="E29" s="57"/>
      <c r="F29" s="57"/>
      <c r="G29" s="57"/>
      <c r="H29" s="57"/>
    </row>
    <row r="30" spans="1:8" x14ac:dyDescent="0.2">
      <c r="A30" s="15">
        <v>1</v>
      </c>
      <c r="B30" s="16" t="s">
        <v>17</v>
      </c>
      <c r="C30" s="16" t="s">
        <v>18</v>
      </c>
      <c r="D30" s="17">
        <v>4791.6099999999997</v>
      </c>
      <c r="E30" s="18"/>
      <c r="F30" s="18"/>
      <c r="G30" s="18"/>
      <c r="H30" s="17">
        <v>4791.6099999999997</v>
      </c>
    </row>
    <row r="31" spans="1:8" x14ac:dyDescent="0.2">
      <c r="A31" s="19"/>
      <c r="B31" s="53" t="s">
        <v>19</v>
      </c>
      <c r="C31" s="54"/>
      <c r="D31" s="17">
        <v>4791.6099999999997</v>
      </c>
      <c r="E31" s="18"/>
      <c r="F31" s="18"/>
      <c r="G31" s="18"/>
      <c r="H31" s="17">
        <v>4791.6099999999997</v>
      </c>
    </row>
    <row r="32" spans="1:8" x14ac:dyDescent="0.2">
      <c r="A32" s="56" t="s">
        <v>20</v>
      </c>
      <c r="B32" s="57"/>
      <c r="C32" s="57"/>
      <c r="D32" s="57"/>
      <c r="E32" s="57"/>
      <c r="F32" s="57"/>
      <c r="G32" s="57"/>
      <c r="H32" s="57"/>
    </row>
    <row r="33" spans="1:8" ht="38.25" x14ac:dyDescent="0.2">
      <c r="A33" s="15">
        <v>2</v>
      </c>
      <c r="B33" s="16" t="s">
        <v>21</v>
      </c>
      <c r="C33" s="16" t="s">
        <v>22</v>
      </c>
      <c r="D33" s="18"/>
      <c r="E33" s="18"/>
      <c r="F33" s="18"/>
      <c r="G33" s="17" t="s">
        <v>23</v>
      </c>
      <c r="H33" s="17">
        <v>16.18</v>
      </c>
    </row>
    <row r="34" spans="1:8" x14ac:dyDescent="0.2">
      <c r="A34" s="19"/>
      <c r="B34" s="53" t="s">
        <v>24</v>
      </c>
      <c r="C34" s="54"/>
      <c r="D34" s="18"/>
      <c r="E34" s="18"/>
      <c r="F34" s="18"/>
      <c r="G34" s="17">
        <v>16.18</v>
      </c>
      <c r="H34" s="17">
        <v>16.18</v>
      </c>
    </row>
    <row r="35" spans="1:8" x14ac:dyDescent="0.2">
      <c r="A35" s="56" t="s">
        <v>25</v>
      </c>
      <c r="B35" s="57"/>
      <c r="C35" s="57"/>
      <c r="D35" s="57"/>
      <c r="E35" s="57"/>
      <c r="F35" s="57"/>
      <c r="G35" s="57"/>
      <c r="H35" s="57"/>
    </row>
    <row r="36" spans="1:8" ht="25.5" x14ac:dyDescent="0.2">
      <c r="A36" s="66">
        <v>3</v>
      </c>
      <c r="B36" s="22" t="s">
        <v>26</v>
      </c>
      <c r="C36" s="22" t="s">
        <v>27</v>
      </c>
      <c r="D36" s="23">
        <f>D31*0.02</f>
        <v>95.8322</v>
      </c>
      <c r="E36" s="24"/>
      <c r="F36" s="24"/>
      <c r="G36" s="23">
        <f>G34*0.02</f>
        <v>0.3236</v>
      </c>
      <c r="H36" s="23">
        <f>D36+G36</f>
        <v>96.155799999999999</v>
      </c>
    </row>
    <row r="37" spans="1:8" ht="12.75" customHeight="1" x14ac:dyDescent="0.2">
      <c r="A37" s="25"/>
      <c r="B37" s="58" t="s">
        <v>28</v>
      </c>
      <c r="C37" s="59"/>
      <c r="D37" s="23">
        <v>95.83</v>
      </c>
      <c r="E37" s="26"/>
      <c r="F37" s="26"/>
      <c r="G37" s="23">
        <v>0.32</v>
      </c>
      <c r="H37" s="23">
        <f>H36</f>
        <v>96.155799999999999</v>
      </c>
    </row>
    <row r="38" spans="1:8" x14ac:dyDescent="0.2">
      <c r="A38" s="56" t="s">
        <v>29</v>
      </c>
      <c r="B38" s="57"/>
      <c r="C38" s="57"/>
      <c r="D38" s="57"/>
      <c r="E38" s="57"/>
      <c r="F38" s="57"/>
      <c r="G38" s="57"/>
      <c r="H38" s="57"/>
    </row>
    <row r="39" spans="1:8" ht="25.5" x14ac:dyDescent="0.2">
      <c r="A39" s="15">
        <v>4</v>
      </c>
      <c r="B39" s="16" t="s">
        <v>30</v>
      </c>
      <c r="C39" s="16" t="s">
        <v>31</v>
      </c>
      <c r="D39" s="23">
        <f>(D31+D37)*0.2</f>
        <v>977.48799999999994</v>
      </c>
      <c r="E39" s="24"/>
      <c r="F39" s="24"/>
      <c r="G39" s="23">
        <f>(G34+G37)*0.2</f>
        <v>3.3000000000000003</v>
      </c>
      <c r="H39" s="23">
        <f>D39+G39</f>
        <v>980.7879999999999</v>
      </c>
    </row>
    <row r="40" spans="1:8" x14ac:dyDescent="0.2">
      <c r="A40" s="19"/>
      <c r="B40" s="53" t="s">
        <v>32</v>
      </c>
      <c r="C40" s="54"/>
      <c r="D40" s="23">
        <v>977.49</v>
      </c>
      <c r="E40" s="26"/>
      <c r="F40" s="26"/>
      <c r="G40" s="23">
        <f>G39</f>
        <v>3.3000000000000003</v>
      </c>
      <c r="H40" s="23">
        <f>H39</f>
        <v>980.7879999999999</v>
      </c>
    </row>
    <row r="41" spans="1:8" x14ac:dyDescent="0.2">
      <c r="A41" s="19"/>
      <c r="B41" s="53" t="s">
        <v>33</v>
      </c>
      <c r="C41" s="54"/>
      <c r="D41" s="23">
        <f>D31+D37+D40</f>
        <v>5864.9299999999994</v>
      </c>
      <c r="E41" s="26"/>
      <c r="F41" s="26"/>
      <c r="G41" s="23">
        <f>G34+G37+G40</f>
        <v>19.8</v>
      </c>
      <c r="H41" s="23">
        <f>H31+H34+H37+H40</f>
        <v>5884.7337999999991</v>
      </c>
    </row>
    <row r="42" spans="1:8" ht="51" x14ac:dyDescent="0.2">
      <c r="A42" s="32"/>
      <c r="B42" s="33"/>
      <c r="C42" s="36" t="s">
        <v>44</v>
      </c>
      <c r="D42" s="50">
        <v>1.1208</v>
      </c>
      <c r="E42" s="50"/>
      <c r="F42" s="50"/>
      <c r="G42" s="50">
        <v>1.1208</v>
      </c>
      <c r="H42" s="37">
        <f>H41*D42</f>
        <v>6595.6096430399994</v>
      </c>
    </row>
    <row r="43" spans="1:8" x14ac:dyDescent="0.2">
      <c r="A43" s="32"/>
      <c r="B43" s="33"/>
      <c r="C43" s="38" t="s">
        <v>40</v>
      </c>
      <c r="D43" s="37">
        <f>D41*D42</f>
        <v>6573.4135439999991</v>
      </c>
      <c r="E43" s="37"/>
      <c r="F43" s="37"/>
      <c r="G43" s="37">
        <f>G41*G42</f>
        <v>22.191840000000003</v>
      </c>
      <c r="H43" s="37">
        <f>D43+G43</f>
        <v>6595.6053839999995</v>
      </c>
    </row>
    <row r="44" spans="1:8" ht="51" x14ac:dyDescent="0.2">
      <c r="A44" s="32"/>
      <c r="B44" s="33"/>
      <c r="C44" s="39" t="s">
        <v>45</v>
      </c>
      <c r="D44" s="50">
        <v>1.0209999999999999</v>
      </c>
      <c r="E44" s="50"/>
      <c r="F44" s="50"/>
      <c r="G44" s="50">
        <v>1.0209999999999999</v>
      </c>
      <c r="H44" s="37">
        <v>6734.12</v>
      </c>
    </row>
    <row r="45" spans="1:8" x14ac:dyDescent="0.2">
      <c r="A45" s="32"/>
      <c r="B45" s="33"/>
      <c r="C45" s="38" t="s">
        <v>41</v>
      </c>
      <c r="D45" s="37"/>
      <c r="E45" s="37"/>
      <c r="F45" s="37"/>
      <c r="G45" s="37"/>
      <c r="H45" s="40">
        <f>H44</f>
        <v>6734.12</v>
      </c>
    </row>
    <row r="46" spans="1:8" x14ac:dyDescent="0.2">
      <c r="A46" s="41"/>
      <c r="B46" s="42"/>
      <c r="C46" s="43"/>
      <c r="D46" s="44"/>
      <c r="E46" s="45"/>
      <c r="F46" s="45"/>
      <c r="G46" s="44"/>
      <c r="H46" s="44"/>
    </row>
    <row r="47" spans="1:8" x14ac:dyDescent="0.2">
      <c r="A47" s="41"/>
      <c r="B47" s="42"/>
      <c r="C47" s="30"/>
      <c r="D47" s="46"/>
      <c r="E47" s="47"/>
      <c r="F47" s="47"/>
      <c r="G47" s="46"/>
      <c r="H47" s="46"/>
    </row>
    <row r="48" spans="1:8" x14ac:dyDescent="0.2">
      <c r="A48" s="55" t="s">
        <v>42</v>
      </c>
      <c r="B48" s="52"/>
      <c r="C48" s="52"/>
      <c r="D48" s="52"/>
      <c r="E48" s="52"/>
      <c r="F48" s="52"/>
      <c r="G48" s="52"/>
      <c r="H48" s="52"/>
    </row>
    <row r="49" spans="1:8" x14ac:dyDescent="0.2">
      <c r="A49" s="51" t="s">
        <v>43</v>
      </c>
      <c r="B49" s="52"/>
      <c r="C49" s="52"/>
      <c r="D49" s="52"/>
      <c r="E49" s="52"/>
      <c r="F49" s="52"/>
      <c r="G49" s="52"/>
      <c r="H49" s="52"/>
    </row>
    <row r="50" spans="1:8" x14ac:dyDescent="0.2">
      <c r="A50" s="48"/>
      <c r="B50" s="49"/>
      <c r="C50" s="49"/>
      <c r="D50" s="49"/>
      <c r="E50" s="49"/>
      <c r="F50" s="49"/>
      <c r="G50" s="49"/>
      <c r="H50" s="49"/>
    </row>
  </sheetData>
  <mergeCells count="23">
    <mergeCell ref="B34:C34"/>
    <mergeCell ref="A32:H32"/>
    <mergeCell ref="C2:G2"/>
    <mergeCell ref="C11:G11"/>
    <mergeCell ref="C18:G18"/>
    <mergeCell ref="A29:H29"/>
    <mergeCell ref="B31:C31"/>
    <mergeCell ref="A24:A27"/>
    <mergeCell ref="B24:B27"/>
    <mergeCell ref="C24:C27"/>
    <mergeCell ref="D24:G24"/>
    <mergeCell ref="H24:H27"/>
    <mergeCell ref="D25:D27"/>
    <mergeCell ref="E25:E27"/>
    <mergeCell ref="F25:F27"/>
    <mergeCell ref="G25:G27"/>
    <mergeCell ref="A49:H49"/>
    <mergeCell ref="B40:C40"/>
    <mergeCell ref="B41:C41"/>
    <mergeCell ref="A48:H48"/>
    <mergeCell ref="A35:H35"/>
    <mergeCell ref="B37:C37"/>
    <mergeCell ref="A38:H38"/>
  </mergeCells>
  <pageMargins left="0.42" right="0.25" top="0.5" bottom="0.52" header="0.3" footer="0.3"/>
  <pageSetup paperSize="9" fitToHeight="10000" orientation="landscape" r:id="rId1"/>
  <headerFooter alignWithMargins="0">
    <oddHeader>&amp;LГРАНД-Смета 2021.1</oddHeader>
    <oddFooter>&amp;C01&amp;RСтраница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Сводный сметный расчет</vt:lpstr>
      <vt:lpstr>'Сводный сметный расчет'!Заголовки_для_печати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Арыкова Ольга Викторовна</dc:creator>
  <cp:lastModifiedBy>Арыкова Ольга Викторовна</cp:lastModifiedBy>
  <cp:lastPrinted>2022-03-03T03:21:47Z</cp:lastPrinted>
  <dcterms:created xsi:type="dcterms:W3CDTF">2002-03-25T05:35:56Z</dcterms:created>
  <dcterms:modified xsi:type="dcterms:W3CDTF">2022-03-03T03:21:53Z</dcterms:modified>
</cp:coreProperties>
</file>